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2735" windowHeight="9900" activeTab="0"/>
  </bookViews>
  <sheets>
    <sheet name="換算係数計算表" sheetId="1" r:id="rId1"/>
  </sheets>
  <definedNames>
    <definedName name="_xlnm.Print_Area" localSheetId="0">'換算係数計算表'!$A$1:$J$39</definedName>
  </definedNames>
  <calcPr fullCalcOnLoad="1"/>
</workbook>
</file>

<file path=xl/sharedStrings.xml><?xml version="1.0" encoding="utf-8"?>
<sst xmlns="http://schemas.openxmlformats.org/spreadsheetml/2006/main" count="47" uniqueCount="46">
  <si>
    <t>：</t>
  </si>
  <si>
    <t>：</t>
  </si>
  <si>
    <r>
      <t>圧力 [</t>
    </r>
    <r>
      <rPr>
        <b/>
        <sz val="9"/>
        <rFont val="ＭＳ Ｐゴシック"/>
        <family val="3"/>
      </rPr>
      <t>MPa]</t>
    </r>
  </si>
  <si>
    <r>
      <t xml:space="preserve">温度 </t>
    </r>
    <r>
      <rPr>
        <b/>
        <sz val="9"/>
        <rFont val="ＭＳ Ｐゴシック"/>
        <family val="3"/>
      </rPr>
      <t xml:space="preserve">[℃] </t>
    </r>
  </si>
  <si>
    <t>設計条件</t>
  </si>
  <si>
    <t>各係数</t>
  </si>
  <si>
    <t>＜密度換算＞</t>
  </si>
  <si>
    <t>＜圧力換算＞</t>
  </si>
  <si>
    <t>＜温度換算＞</t>
  </si>
  <si>
    <t>- 係数計算式 -</t>
  </si>
  <si>
    <t>：</t>
  </si>
  <si>
    <t>指示流量</t>
  </si>
  <si>
    <t>×</t>
  </si>
  <si>
    <t>＝</t>
  </si>
  <si>
    <t>真流量</t>
  </si>
  <si>
    <t>　　　　　設計条件は納入仕様書に記載されています。ご参照下さい。</t>
  </si>
  <si>
    <t xml:space="preserve"> - ご使用方法 -</t>
  </si>
  <si>
    <r>
      <t>密度 [</t>
    </r>
    <r>
      <rPr>
        <b/>
        <sz val="9"/>
        <rFont val="ＭＳ Ｐゴシック"/>
        <family val="3"/>
      </rPr>
      <t>kg/m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 xml:space="preserve"> (nor)]</t>
    </r>
  </si>
  <si>
    <r>
      <t>C</t>
    </r>
    <r>
      <rPr>
        <i/>
        <sz val="9"/>
        <rFont val="ＭＳ Ｐゴシック"/>
        <family val="3"/>
      </rPr>
      <t>γ</t>
    </r>
  </si>
  <si>
    <r>
      <t>γ</t>
    </r>
    <r>
      <rPr>
        <i/>
        <sz val="11"/>
        <rFont val="ＭＳ Ｐゴシック"/>
        <family val="3"/>
      </rPr>
      <t xml:space="preserve">d </t>
    </r>
  </si>
  <si>
    <r>
      <t>γ</t>
    </r>
    <r>
      <rPr>
        <i/>
        <sz val="11"/>
        <rFont val="ＭＳ Ｐゴシック"/>
        <family val="3"/>
      </rPr>
      <t xml:space="preserve">  </t>
    </r>
  </si>
  <si>
    <r>
      <t>C</t>
    </r>
    <r>
      <rPr>
        <i/>
        <sz val="11"/>
        <rFont val="ＭＳ Ｐゴシック"/>
        <family val="3"/>
      </rPr>
      <t xml:space="preserve">p </t>
    </r>
  </si>
  <si>
    <r>
      <t>p</t>
    </r>
    <r>
      <rPr>
        <i/>
        <sz val="11"/>
        <rFont val="ＭＳ Ｐゴシック"/>
        <family val="3"/>
      </rPr>
      <t xml:space="preserve">d </t>
    </r>
  </si>
  <si>
    <r>
      <t>p</t>
    </r>
    <r>
      <rPr>
        <i/>
        <sz val="11"/>
        <rFont val="ＭＳ Ｐゴシック"/>
        <family val="3"/>
      </rPr>
      <t xml:space="preserve">  </t>
    </r>
  </si>
  <si>
    <r>
      <t>C</t>
    </r>
    <r>
      <rPr>
        <i/>
        <sz val="11"/>
        <rFont val="ＭＳ Ｐゴシック"/>
        <family val="3"/>
      </rPr>
      <t xml:space="preserve">t </t>
    </r>
  </si>
  <si>
    <r>
      <t>t</t>
    </r>
    <r>
      <rPr>
        <i/>
        <sz val="11"/>
        <rFont val="ＭＳ Ｐゴシック"/>
        <family val="3"/>
      </rPr>
      <t xml:space="preserve">d </t>
    </r>
  </si>
  <si>
    <r>
      <t xml:space="preserve">t  </t>
    </r>
    <r>
      <rPr>
        <i/>
        <sz val="11"/>
        <rFont val="ＭＳ Ｐゴシック"/>
        <family val="3"/>
      </rPr>
      <t xml:space="preserve"> </t>
    </r>
  </si>
  <si>
    <r>
      <t xml:space="preserve">換算係数 C             </t>
    </r>
    <r>
      <rPr>
        <sz val="10"/>
        <rFont val="ＭＳ Ｐゴシック"/>
        <family val="3"/>
      </rPr>
      <t xml:space="preserve">= </t>
    </r>
    <r>
      <rPr>
        <b/>
        <sz val="10"/>
        <rFont val="ＭＳ Ｐゴシック"/>
        <family val="3"/>
      </rPr>
      <t>C</t>
    </r>
    <r>
      <rPr>
        <sz val="9"/>
        <rFont val="ＭＳ Ｐゴシック"/>
        <family val="3"/>
      </rPr>
      <t>γ</t>
    </r>
    <r>
      <rPr>
        <sz val="10"/>
        <rFont val="ＭＳ Ｐゴシック"/>
        <family val="3"/>
      </rPr>
      <t>×</t>
    </r>
    <r>
      <rPr>
        <b/>
        <sz val="10"/>
        <rFont val="ＭＳ Ｐゴシック"/>
        <family val="3"/>
      </rPr>
      <t>C</t>
    </r>
    <r>
      <rPr>
        <sz val="10"/>
        <rFont val="ＭＳ Ｐゴシック"/>
        <family val="3"/>
      </rPr>
      <t>p×</t>
    </r>
    <r>
      <rPr>
        <b/>
        <sz val="10"/>
        <rFont val="ＭＳ Ｐゴシック"/>
        <family val="3"/>
      </rPr>
      <t>C</t>
    </r>
    <r>
      <rPr>
        <sz val="10"/>
        <rFont val="ＭＳ Ｐゴシック"/>
        <family val="3"/>
      </rPr>
      <t xml:space="preserve">t </t>
    </r>
  </si>
  <si>
    <t xml:space="preserve"> 密度換算係数</t>
  </si>
  <si>
    <r>
      <t xml:space="preserve"> 設計密度 [ 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（nor) ]</t>
    </r>
  </si>
  <si>
    <t xml:space="preserve"> 圧力換算係数</t>
  </si>
  <si>
    <t xml:space="preserve"> 設計圧力 [ MPa ]</t>
  </si>
  <si>
    <t xml:space="preserve"> 運転圧力 [ MPa ]</t>
  </si>
  <si>
    <t xml:space="preserve"> 温度換算係数</t>
  </si>
  <si>
    <t xml:space="preserve"> 設計温度 [ ℃ ]</t>
  </si>
  <si>
    <t xml:space="preserve"> 運転温度 [ ℃ ]</t>
  </si>
  <si>
    <t>測定条件</t>
  </si>
  <si>
    <r>
      <t xml:space="preserve">Cγ </t>
    </r>
    <r>
      <rPr>
        <sz val="11"/>
        <rFont val="ＭＳ Ｐゴシック"/>
        <family val="3"/>
      </rPr>
      <t>=</t>
    </r>
    <r>
      <rPr>
        <b/>
        <i/>
        <sz val="11"/>
        <rFont val="ＭＳ Ｐゴシック"/>
        <family val="3"/>
      </rPr>
      <t xml:space="preserve">  　γd / γ </t>
    </r>
  </si>
  <si>
    <r>
      <t xml:space="preserve">Cp  </t>
    </r>
    <r>
      <rPr>
        <sz val="11"/>
        <rFont val="ＭＳ Ｐゴシック"/>
        <family val="3"/>
      </rPr>
      <t>=</t>
    </r>
    <r>
      <rPr>
        <b/>
        <i/>
        <sz val="11"/>
        <rFont val="ＭＳ Ｐゴシック"/>
        <family val="3"/>
      </rPr>
      <t xml:space="preserve"> 　 (p + 0.1013) / (pd + 0.1013)</t>
    </r>
  </si>
  <si>
    <r>
      <t xml:space="preserve">Ct  </t>
    </r>
    <r>
      <rPr>
        <sz val="11"/>
        <rFont val="ＭＳ Ｐゴシック"/>
        <family val="3"/>
      </rPr>
      <t>=</t>
    </r>
    <r>
      <rPr>
        <b/>
        <i/>
        <sz val="11"/>
        <rFont val="ＭＳ Ｐゴシック"/>
        <family val="3"/>
      </rPr>
      <t xml:space="preserve"> 　 (td + 273) / (t + 273)</t>
    </r>
  </si>
  <si>
    <t>面積流量計　気体換算係数計算表</t>
  </si>
  <si>
    <t>　　　　　 (本計算は簡便法によるため、流体条件によっては適用できない場合があります。)</t>
  </si>
  <si>
    <t>　　　　　以外にはシート保護がかけてありますが、[シート保護の解除]を行うこと</t>
  </si>
  <si>
    <t>　　　　　により編集可能になります。</t>
  </si>
  <si>
    <t>　　　　　内に、設計および測定条件を入力して下さい。</t>
  </si>
  <si>
    <r>
      <t xml:space="preserve"> 測定気体密度 [ kg/m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（nor）]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</si>
</sst>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.0000_ "/>
    <numFmt numFmtId="180" formatCode="&quot;\&quot;#,##0.0;&quot;\&quot;\-#,##0.0"/>
    <numFmt numFmtId="181" formatCode="#,##0.0_ "/>
    <numFmt numFmtId="182" formatCode="#,##0_);\(#,##0\)"/>
    <numFmt numFmtId="183" formatCode="#,##0.0000_);\(#,##0.0000\)"/>
    <numFmt numFmtId="184" formatCode="#,##0.0000_);[Red]\(#,##0.0000\)"/>
    <numFmt numFmtId="185" formatCode="#,##0.0;[Red]\-#,##0.0"/>
  </numFmts>
  <fonts count="20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4"/>
      <name val="Times New Roman"/>
      <family val="1"/>
    </font>
    <font>
      <sz val="10"/>
      <color indexed="10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i/>
      <sz val="9"/>
      <name val="ＭＳ Ｐゴシック"/>
      <family val="3"/>
    </font>
    <font>
      <vertAlign val="superscript"/>
      <sz val="11"/>
      <name val="ＭＳ Ｐゴシック"/>
      <family val="3"/>
    </font>
    <font>
      <b/>
      <vertAlign val="superscript"/>
      <sz val="9"/>
      <name val="ＭＳ Ｐゴシック"/>
      <family val="3"/>
    </font>
    <font>
      <b/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12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3" fillId="0" borderId="11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0" fontId="19" fillId="2" borderId="15" xfId="0" applyFont="1" applyFill="1" applyBorder="1" applyAlignment="1" applyProtection="1">
      <alignment vertical="center"/>
      <protection locked="0"/>
    </xf>
    <xf numFmtId="0" fontId="19" fillId="3" borderId="15" xfId="0" applyNumberFormat="1" applyFont="1" applyFill="1" applyBorder="1" applyAlignment="1" applyProtection="1">
      <alignment horizontal="center" vertical="center"/>
      <protection locked="0"/>
    </xf>
    <xf numFmtId="0" fontId="19" fillId="3" borderId="15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76" fontId="19" fillId="2" borderId="15" xfId="0" applyNumberFormat="1" applyFont="1" applyFill="1" applyBorder="1" applyAlignment="1" applyProtection="1">
      <alignment vertical="center"/>
      <protection locked="0"/>
    </xf>
    <xf numFmtId="176" fontId="19" fillId="3" borderId="15" xfId="0" applyNumberFormat="1" applyFont="1" applyFill="1" applyBorder="1" applyAlignment="1" applyProtection="1">
      <alignment vertical="center"/>
      <protection locked="0"/>
    </xf>
    <xf numFmtId="176" fontId="19" fillId="0" borderId="15" xfId="0" applyNumberFormat="1" applyFont="1" applyBorder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/>
      <protection/>
    </xf>
    <xf numFmtId="176" fontId="5" fillId="4" borderId="3" xfId="0" applyNumberFormat="1" applyFont="1" applyFill="1" applyBorder="1" applyAlignment="1" applyProtection="1">
      <alignment horizontal="center"/>
      <protection/>
    </xf>
    <xf numFmtId="176" fontId="5" fillId="4" borderId="16" xfId="0" applyNumberFormat="1" applyFont="1" applyFill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0" borderId="1" xfId="0" applyFont="1" applyBorder="1" applyAlignment="1" applyProtection="1">
      <alignment horizontal="center" wrapText="1"/>
      <protection/>
    </xf>
    <xf numFmtId="176" fontId="5" fillId="4" borderId="0" xfId="0" applyNumberFormat="1" applyFont="1" applyFill="1" applyBorder="1" applyAlignment="1" applyProtection="1">
      <alignment horizontal="center"/>
      <protection/>
    </xf>
    <xf numFmtId="176" fontId="5" fillId="4" borderId="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grpSp>
      <xdr:nvGrpSpPr>
        <xdr:cNvPr id="1" name="Group 2"/>
        <xdr:cNvGrpSpPr>
          <a:grpSpLocks/>
        </xdr:cNvGrpSpPr>
      </xdr:nvGrpSpPr>
      <xdr:grpSpPr>
        <a:xfrm>
          <a:off x="95250" y="628650"/>
          <a:ext cx="0" cy="0"/>
          <a:chOff x="159" y="329"/>
          <a:chExt cx="342" cy="38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 flipV="1">
            <a:off x="159" y="350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162" y="351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 flipV="1">
            <a:off x="166" y="329"/>
            <a:ext cx="15" cy="3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181" y="329"/>
            <a:ext cx="3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22</xdr:row>
      <xdr:rowOff>19050</xdr:rowOff>
    </xdr:from>
    <xdr:to>
      <xdr:col>1</xdr:col>
      <xdr:colOff>1543050</xdr:colOff>
      <xdr:row>23</xdr:row>
      <xdr:rowOff>0</xdr:rowOff>
    </xdr:to>
    <xdr:grpSp>
      <xdr:nvGrpSpPr>
        <xdr:cNvPr id="6" name="Group 41"/>
        <xdr:cNvGrpSpPr>
          <a:grpSpLocks/>
        </xdr:cNvGrpSpPr>
      </xdr:nvGrpSpPr>
      <xdr:grpSpPr>
        <a:xfrm>
          <a:off x="666750" y="4200525"/>
          <a:ext cx="971550" cy="171450"/>
          <a:chOff x="183" y="853"/>
          <a:chExt cx="75" cy="14"/>
        </a:xfrm>
        <a:solidFill>
          <a:srgbClr val="FFFFFF"/>
        </a:solidFill>
      </xdr:grpSpPr>
      <xdr:sp>
        <xdr:nvSpPr>
          <xdr:cNvPr id="7" name="Line 13"/>
          <xdr:cNvSpPr>
            <a:spLocks/>
          </xdr:cNvSpPr>
        </xdr:nvSpPr>
        <xdr:spPr>
          <a:xfrm>
            <a:off x="186" y="853"/>
            <a:ext cx="7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14"/>
          <xdr:cNvSpPr>
            <a:spLocks/>
          </xdr:cNvSpPr>
        </xdr:nvSpPr>
        <xdr:spPr>
          <a:xfrm flipH="1">
            <a:off x="185" y="853"/>
            <a:ext cx="1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15"/>
          <xdr:cNvSpPr>
            <a:spLocks/>
          </xdr:cNvSpPr>
        </xdr:nvSpPr>
        <xdr:spPr>
          <a:xfrm flipH="1" flipV="1">
            <a:off x="183" y="858"/>
            <a:ext cx="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Line 16"/>
          <xdr:cNvSpPr>
            <a:spLocks/>
          </xdr:cNvSpPr>
        </xdr:nvSpPr>
        <xdr:spPr>
          <a:xfrm flipH="1">
            <a:off x="183" y="859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533400</xdr:colOff>
      <xdr:row>28</xdr:row>
      <xdr:rowOff>38100</xdr:rowOff>
    </xdr:from>
    <xdr:to>
      <xdr:col>4</xdr:col>
      <xdr:colOff>333375</xdr:colOff>
      <xdr:row>28</xdr:row>
      <xdr:rowOff>171450</xdr:rowOff>
    </xdr:to>
    <xdr:grpSp>
      <xdr:nvGrpSpPr>
        <xdr:cNvPr id="11" name="Group 40"/>
        <xdr:cNvGrpSpPr>
          <a:grpSpLocks/>
        </xdr:cNvGrpSpPr>
      </xdr:nvGrpSpPr>
      <xdr:grpSpPr>
        <a:xfrm>
          <a:off x="628650" y="5362575"/>
          <a:ext cx="2438400" cy="142875"/>
          <a:chOff x="177" y="960"/>
          <a:chExt cx="220" cy="14"/>
        </a:xfrm>
        <a:solidFill>
          <a:srgbClr val="FFFFFF"/>
        </a:solidFill>
      </xdr:grpSpPr>
      <xdr:sp>
        <xdr:nvSpPr>
          <xdr:cNvPr id="12" name="Line 18"/>
          <xdr:cNvSpPr>
            <a:spLocks/>
          </xdr:cNvSpPr>
        </xdr:nvSpPr>
        <xdr:spPr>
          <a:xfrm>
            <a:off x="184" y="960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 flipH="1">
            <a:off x="180" y="960"/>
            <a:ext cx="4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 flipH="1" flipV="1">
            <a:off x="178" y="965"/>
            <a:ext cx="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 flipH="1">
            <a:off x="177" y="966"/>
            <a:ext cx="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34</xdr:row>
      <xdr:rowOff>47625</xdr:rowOff>
    </xdr:from>
    <xdr:to>
      <xdr:col>3</xdr:col>
      <xdr:colOff>514350</xdr:colOff>
      <xdr:row>34</xdr:row>
      <xdr:rowOff>171450</xdr:rowOff>
    </xdr:to>
    <xdr:grpSp>
      <xdr:nvGrpSpPr>
        <xdr:cNvPr id="16" name="Group 39"/>
        <xdr:cNvGrpSpPr>
          <a:grpSpLocks/>
        </xdr:cNvGrpSpPr>
      </xdr:nvGrpSpPr>
      <xdr:grpSpPr>
        <a:xfrm>
          <a:off x="609600" y="6572250"/>
          <a:ext cx="1981200" cy="133350"/>
          <a:chOff x="175" y="1068"/>
          <a:chExt cx="176" cy="14"/>
        </a:xfrm>
        <a:solidFill>
          <a:srgbClr val="FFFFFF"/>
        </a:solidFill>
      </xdr:grpSpPr>
      <xdr:sp>
        <xdr:nvSpPr>
          <xdr:cNvPr id="17" name="Line 23"/>
          <xdr:cNvSpPr>
            <a:spLocks/>
          </xdr:cNvSpPr>
        </xdr:nvSpPr>
        <xdr:spPr>
          <a:xfrm>
            <a:off x="181" y="1068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4"/>
          <xdr:cNvSpPr>
            <a:spLocks/>
          </xdr:cNvSpPr>
        </xdr:nvSpPr>
        <xdr:spPr>
          <a:xfrm flipH="1">
            <a:off x="178" y="1068"/>
            <a:ext cx="3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5"/>
          <xdr:cNvSpPr>
            <a:spLocks/>
          </xdr:cNvSpPr>
        </xdr:nvSpPr>
        <xdr:spPr>
          <a:xfrm flipH="1" flipV="1">
            <a:off x="176" y="1073"/>
            <a:ext cx="2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6"/>
          <xdr:cNvSpPr>
            <a:spLocks/>
          </xdr:cNvSpPr>
        </xdr:nvSpPr>
        <xdr:spPr>
          <a:xfrm flipH="1">
            <a:off x="175" y="1074"/>
            <a:ext cx="1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95250</xdr:colOff>
      <xdr:row>5</xdr:row>
      <xdr:rowOff>19050</xdr:rowOff>
    </xdr:from>
    <xdr:to>
      <xdr:col>1</xdr:col>
      <xdr:colOff>428625</xdr:colOff>
      <xdr:row>6</xdr:row>
      <xdr:rowOff>28575</xdr:rowOff>
    </xdr:to>
    <xdr:sp>
      <xdr:nvSpPr>
        <xdr:cNvPr id="21" name="Rectangle 36"/>
        <xdr:cNvSpPr>
          <a:spLocks/>
        </xdr:cNvSpPr>
      </xdr:nvSpPr>
      <xdr:spPr>
        <a:xfrm>
          <a:off x="95250" y="876300"/>
          <a:ext cx="428625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8</xdr:row>
      <xdr:rowOff>9525</xdr:rowOff>
    </xdr:from>
    <xdr:to>
      <xdr:col>1</xdr:col>
      <xdr:colOff>438150</xdr:colOff>
      <xdr:row>9</xdr:row>
      <xdr:rowOff>19050</xdr:rowOff>
    </xdr:to>
    <xdr:sp>
      <xdr:nvSpPr>
        <xdr:cNvPr id="22" name="Rectangle 37"/>
        <xdr:cNvSpPr>
          <a:spLocks/>
        </xdr:cNvSpPr>
      </xdr:nvSpPr>
      <xdr:spPr>
        <a:xfrm>
          <a:off x="95250" y="1438275"/>
          <a:ext cx="438150" cy="2000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2:I38"/>
  <sheetViews>
    <sheetView showGridLines="0" tabSelected="1" workbookViewId="0" topLeftCell="A1">
      <selection activeCell="F18" sqref="F18"/>
    </sheetView>
  </sheetViews>
  <sheetFormatPr defaultColWidth="9.00390625" defaultRowHeight="13.5"/>
  <cols>
    <col min="1" max="1" width="1.25" style="2" customWidth="1"/>
    <col min="2" max="2" width="22.50390625" style="2" customWidth="1"/>
    <col min="3" max="3" width="3.50390625" style="2" customWidth="1"/>
    <col min="4" max="6" width="8.625" style="2" customWidth="1"/>
    <col min="7" max="7" width="9.00390625" style="2" customWidth="1"/>
    <col min="8" max="8" width="12.75390625" style="2" bestFit="1" customWidth="1"/>
    <col min="9" max="9" width="4.625" style="2" customWidth="1"/>
    <col min="10" max="10" width="1.875" style="2" customWidth="1"/>
    <col min="11" max="16384" width="9.00390625" style="2" customWidth="1"/>
  </cols>
  <sheetData>
    <row r="1" s="1" customFormat="1" ht="6" customHeight="1"/>
    <row r="2" ht="24" customHeight="1">
      <c r="E2" s="3" t="s">
        <v>40</v>
      </c>
    </row>
    <row r="3" spans="5:6" ht="19.5" customHeight="1">
      <c r="E3" s="3"/>
      <c r="F3" s="3"/>
    </row>
    <row r="4" spans="2:6" ht="13.5" customHeight="1">
      <c r="B4" s="38" t="s">
        <v>16</v>
      </c>
      <c r="E4" s="3"/>
      <c r="F4" s="3"/>
    </row>
    <row r="5" spans="2:6" ht="4.5" customHeight="1">
      <c r="B5" s="38"/>
      <c r="E5" s="3"/>
      <c r="F5" s="3"/>
    </row>
    <row r="6" spans="2:6" ht="15" customHeight="1">
      <c r="B6" s="39" t="s">
        <v>44</v>
      </c>
      <c r="E6" s="5"/>
      <c r="F6" s="3"/>
    </row>
    <row r="7" spans="2:6" ht="15" customHeight="1">
      <c r="B7" s="39" t="s">
        <v>15</v>
      </c>
      <c r="E7" s="5"/>
      <c r="F7" s="3"/>
    </row>
    <row r="8" spans="2:6" ht="15" customHeight="1">
      <c r="B8" s="46" t="s">
        <v>41</v>
      </c>
      <c r="E8" s="5"/>
      <c r="F8" s="3"/>
    </row>
    <row r="9" spans="2:6" ht="15" customHeight="1">
      <c r="B9" s="39" t="s">
        <v>42</v>
      </c>
      <c r="E9" s="5"/>
      <c r="F9" s="3"/>
    </row>
    <row r="10" spans="2:6" ht="15" customHeight="1">
      <c r="B10" s="39" t="s">
        <v>43</v>
      </c>
      <c r="E10" s="5"/>
      <c r="F10" s="3"/>
    </row>
    <row r="11" spans="2:6" ht="7.5" customHeight="1">
      <c r="B11" s="4"/>
      <c r="E11" s="5"/>
      <c r="F11" s="3"/>
    </row>
    <row r="12" s="1" customFormat="1" ht="5.25" customHeight="1" thickBot="1"/>
    <row r="13" spans="2:9" s="1" customFormat="1" ht="13.5">
      <c r="B13" s="19"/>
      <c r="C13" s="20"/>
      <c r="D13" s="21" t="s">
        <v>4</v>
      </c>
      <c r="E13" s="21" t="s">
        <v>36</v>
      </c>
      <c r="F13" s="21" t="s">
        <v>5</v>
      </c>
      <c r="G13" s="20"/>
      <c r="H13" s="20"/>
      <c r="I13" s="22"/>
    </row>
    <row r="14" spans="2:9" ht="24" customHeight="1">
      <c r="B14" s="23" t="s">
        <v>17</v>
      </c>
      <c r="C14" s="24" t="s">
        <v>0</v>
      </c>
      <c r="D14" s="47">
        <v>1.251</v>
      </c>
      <c r="E14" s="48">
        <v>1.429</v>
      </c>
      <c r="F14" s="49">
        <f>SQRT(D14/E14)</f>
        <v>0.935648100938255</v>
      </c>
      <c r="G14" s="7"/>
      <c r="H14" s="7"/>
      <c r="I14" s="8"/>
    </row>
    <row r="15" spans="2:9" ht="24" customHeight="1">
      <c r="B15" s="25" t="s">
        <v>2</v>
      </c>
      <c r="C15" s="24" t="s">
        <v>0</v>
      </c>
      <c r="D15" s="47">
        <v>0.4</v>
      </c>
      <c r="E15" s="48">
        <v>0.35</v>
      </c>
      <c r="F15" s="49">
        <f>SQRT((E15+0.1013)/(D15+0.1013))</f>
        <v>0.9488199648790291</v>
      </c>
      <c r="G15" s="7"/>
      <c r="H15" s="53" t="s">
        <v>27</v>
      </c>
      <c r="I15" s="54"/>
    </row>
    <row r="16" spans="2:9" ht="24" customHeight="1">
      <c r="B16" s="9" t="s">
        <v>3</v>
      </c>
      <c r="C16" s="10" t="s">
        <v>1</v>
      </c>
      <c r="D16" s="41">
        <v>20</v>
      </c>
      <c r="E16" s="43">
        <v>30</v>
      </c>
      <c r="F16" s="50">
        <f>SQRT((D16+273)/(E16+273))</f>
        <v>0.9833599034280212</v>
      </c>
      <c r="G16" s="26"/>
      <c r="H16" s="51">
        <f>F14*F15*F16</f>
        <v>0.8729891595432355</v>
      </c>
      <c r="I16" s="52"/>
    </row>
    <row r="17" spans="2:9" ht="15" customHeight="1">
      <c r="B17" s="36"/>
      <c r="C17" s="6"/>
      <c r="D17" s="17"/>
      <c r="E17" s="17"/>
      <c r="F17" s="45" t="s">
        <v>11</v>
      </c>
      <c r="G17" s="33"/>
      <c r="H17" s="7"/>
      <c r="I17" s="8"/>
    </row>
    <row r="18" spans="2:9" ht="24" customHeight="1">
      <c r="B18" s="32" t="s">
        <v>14</v>
      </c>
      <c r="C18" s="6" t="s">
        <v>10</v>
      </c>
      <c r="D18" s="37">
        <f>H16</f>
        <v>0.8729891595432355</v>
      </c>
      <c r="E18" s="34" t="s">
        <v>12</v>
      </c>
      <c r="F18" s="42">
        <v>10</v>
      </c>
      <c r="G18" s="35" t="s">
        <v>13</v>
      </c>
      <c r="H18" s="55">
        <f>D18*F18</f>
        <v>8.729891595432356</v>
      </c>
      <c r="I18" s="56"/>
    </row>
    <row r="19" spans="2:9" ht="6" customHeight="1" thickBot="1">
      <c r="B19" s="11"/>
      <c r="C19" s="12"/>
      <c r="D19" s="13"/>
      <c r="E19" s="13"/>
      <c r="F19" s="14"/>
      <c r="G19" s="15"/>
      <c r="H19" s="15"/>
      <c r="I19" s="16"/>
    </row>
    <row r="20" s="1" customFormat="1" ht="13.5"/>
    <row r="21" s="1" customFormat="1" ht="15" customHeight="1">
      <c r="B21" s="18" t="s">
        <v>9</v>
      </c>
    </row>
    <row r="22" s="1" customFormat="1" ht="15" customHeight="1">
      <c r="B22" s="31" t="s">
        <v>6</v>
      </c>
    </row>
    <row r="23" spans="2:4" s="1" customFormat="1" ht="15" customHeight="1">
      <c r="B23" s="28" t="s">
        <v>37</v>
      </c>
      <c r="C23" s="29"/>
      <c r="D23" s="27"/>
    </row>
    <row r="24" spans="2:3" s="1" customFormat="1" ht="15" customHeight="1">
      <c r="B24" s="40" t="s">
        <v>18</v>
      </c>
      <c r="C24" s="1" t="s">
        <v>28</v>
      </c>
    </row>
    <row r="25" spans="2:6" s="1" customFormat="1" ht="15" customHeight="1">
      <c r="B25" s="40" t="s">
        <v>19</v>
      </c>
      <c r="C25" s="1" t="s">
        <v>29</v>
      </c>
      <c r="E25" s="2"/>
      <c r="F25" s="30"/>
    </row>
    <row r="26" spans="2:3" s="1" customFormat="1" ht="15" customHeight="1">
      <c r="B26" s="40" t="s">
        <v>20</v>
      </c>
      <c r="C26" s="1" t="s">
        <v>45</v>
      </c>
    </row>
    <row r="27" s="1" customFormat="1" ht="15" customHeight="1"/>
    <row r="28" s="1" customFormat="1" ht="15" customHeight="1">
      <c r="B28" s="31" t="s">
        <v>7</v>
      </c>
    </row>
    <row r="29" spans="2:5" s="1" customFormat="1" ht="19.5" customHeight="1">
      <c r="B29" s="44" t="s">
        <v>38</v>
      </c>
      <c r="C29" s="44"/>
      <c r="D29" s="2"/>
      <c r="E29" s="2"/>
    </row>
    <row r="30" spans="2:3" s="1" customFormat="1" ht="15" customHeight="1">
      <c r="B30" s="40" t="s">
        <v>21</v>
      </c>
      <c r="C30" s="1" t="s">
        <v>30</v>
      </c>
    </row>
    <row r="31" spans="2:5" s="1" customFormat="1" ht="15" customHeight="1">
      <c r="B31" s="40" t="s">
        <v>22</v>
      </c>
      <c r="C31" s="1" t="s">
        <v>31</v>
      </c>
      <c r="E31" s="30"/>
    </row>
    <row r="32" spans="2:3" s="1" customFormat="1" ht="15" customHeight="1">
      <c r="B32" s="40" t="s">
        <v>23</v>
      </c>
      <c r="C32" s="1" t="s">
        <v>32</v>
      </c>
    </row>
    <row r="33" s="1" customFormat="1" ht="15" customHeight="1"/>
    <row r="34" s="1" customFormat="1" ht="15" customHeight="1">
      <c r="B34" s="31" t="s">
        <v>8</v>
      </c>
    </row>
    <row r="35" spans="2:4" s="1" customFormat="1" ht="19.5" customHeight="1">
      <c r="B35" s="44" t="s">
        <v>39</v>
      </c>
      <c r="C35" s="44"/>
      <c r="D35" s="2"/>
    </row>
    <row r="36" spans="2:3" s="1" customFormat="1" ht="15" customHeight="1">
      <c r="B36" s="40" t="s">
        <v>24</v>
      </c>
      <c r="C36" s="1" t="s">
        <v>33</v>
      </c>
    </row>
    <row r="37" spans="2:5" s="1" customFormat="1" ht="15" customHeight="1">
      <c r="B37" s="40" t="s">
        <v>25</v>
      </c>
      <c r="C37" s="1" t="s">
        <v>34</v>
      </c>
      <c r="E37" s="30"/>
    </row>
    <row r="38" spans="2:3" s="1" customFormat="1" ht="15" customHeight="1">
      <c r="B38" s="40" t="s">
        <v>26</v>
      </c>
      <c r="C38" s="1" t="s">
        <v>35</v>
      </c>
    </row>
    <row r="39" s="1" customFormat="1" ht="13.5"/>
  </sheetData>
  <sheetProtection sheet="1" objects="1" scenarios="1"/>
  <mergeCells count="3">
    <mergeCell ref="H16:I16"/>
    <mergeCell ref="H18:I18"/>
    <mergeCell ref="H15:I15"/>
  </mergeCells>
  <printOptions/>
  <pageMargins left="0.7874015748031497" right="0.31496062992125984" top="0.7874015748031497" bottom="0.3937007874015748" header="0.3937007874015748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東京計装(株)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面積流量計の流量補正</dc:title>
  <dc:subject/>
  <dc:creator>東京計装（株）</dc:creator>
  <cp:keywords/>
  <dc:description/>
  <cp:lastModifiedBy>東京計装(株)</cp:lastModifiedBy>
  <cp:lastPrinted>2010-12-09T01:04:34Z</cp:lastPrinted>
  <dcterms:created xsi:type="dcterms:W3CDTF">2002-12-12T01:03:58Z</dcterms:created>
  <dcterms:modified xsi:type="dcterms:W3CDTF">2010-12-09T01:12:06Z</dcterms:modified>
  <cp:category/>
  <cp:version/>
  <cp:contentType/>
  <cp:contentStatus/>
</cp:coreProperties>
</file>